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 villar\2018\Cumplimiento\JUNIO\PUBLICAR\"/>
    </mc:Choice>
  </mc:AlternateContent>
  <xr:revisionPtr revIDLastSave="0" documentId="13_ncr:1_{4DAAC6CA-58AD-40A3-9B0A-7F9068E2A909}" xr6:coauthVersionLast="34" xr6:coauthVersionMax="34" xr10:uidLastSave="{00000000-0000-0000-0000-000000000000}"/>
  <bookViews>
    <workbookView xWindow="0" yWindow="0" windowWidth="28800" windowHeight="12210" xr2:uid="{DA88BB30-B2E9-4A4A-874B-F61E347957C7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8" i="1" l="1"/>
  <c r="D115" i="1"/>
  <c r="D116" i="1"/>
  <c r="C99" i="1"/>
  <c r="C100" i="1"/>
  <c r="D100" i="1"/>
  <c r="D99" i="1"/>
  <c r="F53" i="1"/>
  <c r="F54" i="1"/>
  <c r="F68" i="1"/>
  <c r="F69" i="1"/>
  <c r="E83" i="1"/>
  <c r="E84" i="1"/>
  <c r="D83" i="1" l="1"/>
  <c r="D84" i="1"/>
  <c r="C84" i="1"/>
  <c r="C83" i="1"/>
  <c r="E68" i="1"/>
  <c r="D68" i="1"/>
  <c r="E69" i="1"/>
  <c r="D69" i="1"/>
  <c r="C69" i="1"/>
  <c r="C68" i="1"/>
  <c r="D53" i="1"/>
  <c r="E53" i="1"/>
  <c r="D54" i="1"/>
  <c r="E54" i="1"/>
  <c r="C54" i="1"/>
  <c r="C53" i="1"/>
  <c r="E35" i="1"/>
  <c r="D35" i="1"/>
  <c r="F35" i="1"/>
  <c r="E36" i="1"/>
  <c r="D36" i="1"/>
  <c r="F36" i="1"/>
  <c r="C36" i="1"/>
  <c r="C35" i="1"/>
  <c r="E20" i="1"/>
  <c r="D20" i="1"/>
  <c r="F20" i="1"/>
  <c r="E21" i="1"/>
  <c r="D21" i="1"/>
  <c r="F21" i="1"/>
  <c r="C21" i="1"/>
  <c r="C20" i="1"/>
  <c r="C116" i="1"/>
  <c r="C115" i="1"/>
  <c r="D129" i="1" l="1"/>
  <c r="C129" i="1"/>
  <c r="C128" i="1"/>
</calcChain>
</file>

<file path=xl/sharedStrings.xml><?xml version="1.0" encoding="utf-8"?>
<sst xmlns="http://schemas.openxmlformats.org/spreadsheetml/2006/main" count="141" uniqueCount="28">
  <si>
    <t>Etiquetas de fila</t>
  </si>
  <si>
    <t>Total general</t>
  </si>
  <si>
    <t>Adelantado</t>
  </si>
  <si>
    <t>EXTERNO</t>
  </si>
  <si>
    <t>INTERNO</t>
  </si>
  <si>
    <t>Demorado</t>
  </si>
  <si>
    <t>Cancelado</t>
  </si>
  <si>
    <t>Cumplido</t>
  </si>
  <si>
    <t>AVIANCA</t>
  </si>
  <si>
    <t>SATENA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</si>
  <si>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</si>
  <si>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</si>
  <si>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LATAM COLOMBIA</t>
  </si>
  <si>
    <t>COPA COLOMBIA</t>
  </si>
  <si>
    <t>No especifico</t>
  </si>
  <si>
    <t>ADA</t>
  </si>
  <si>
    <t>INTERNACIONAL</t>
  </si>
  <si>
    <t>VIVA COLOMBIA</t>
  </si>
  <si>
    <t>SECUNDARIA</t>
  </si>
  <si>
    <t>TRONCAL</t>
  </si>
  <si>
    <t>EASYFLY</t>
  </si>
  <si>
    <t>CUMPLIMIENTO DE ITINERARIO</t>
  </si>
  <si>
    <t>CUMPLIMIENTO DE SERVICIO</t>
  </si>
  <si>
    <t>SECUNDARIO</t>
  </si>
  <si>
    <t>Internacional</t>
  </si>
  <si>
    <t>AT</t>
  </si>
  <si>
    <t>CANCELADO</t>
  </si>
  <si>
    <t>CUMPLIMIENTO AEROCOMERCIAL POR CAUSAS
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</si>
</sst>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 applyAlignment="1">
      <alignment horizontal="left"/>
    </xf>
    <xf numFmtId="0" fontId="2" fillId="3" borderId="7" xfId="0" applyFont="1" applyFill="1" applyBorder="1" applyAlignment="1">
      <alignment horizontal="left" indent="1"/>
    </xf>
    <xf numFmtId="0" fontId="0" fillId="0" borderId="7" xfId="0" applyBorder="1" applyAlignment="1">
      <alignment horizontal="left" indent="2"/>
    </xf>
    <xf numFmtId="0" fontId="0" fillId="0" borderId="9" xfId="0" applyBorder="1" applyAlignment="1">
      <alignment horizontal="left" indent="2"/>
    </xf>
    <xf numFmtId="10" fontId="0" fillId="0" borderId="12" xfId="1" applyNumberFormat="1" applyFont="1" applyBorder="1"/>
    <xf numFmtId="10" fontId="0" fillId="0" borderId="10" xfId="1" applyNumberFormat="1" applyFont="1" applyBorder="1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vertical="center" readingOrder="1"/>
    </xf>
    <xf numFmtId="10" fontId="0" fillId="4" borderId="13" xfId="1" applyNumberFormat="1" applyFont="1" applyFill="1" applyBorder="1"/>
    <xf numFmtId="10" fontId="0" fillId="4" borderId="11" xfId="1" applyNumberFormat="1" applyFont="1" applyFill="1" applyBorder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3" borderId="0" xfId="0" applyNumberFormat="1" applyFont="1" applyFill="1" applyBorder="1"/>
    <xf numFmtId="0" fontId="2" fillId="3" borderId="8" xfId="0" applyNumberFormat="1" applyFont="1" applyFill="1" applyBorder="1"/>
    <xf numFmtId="0" fontId="0" fillId="0" borderId="0" xfId="0" applyNumberFormat="1" applyBorder="1"/>
    <xf numFmtId="0" fontId="0" fillId="0" borderId="8" xfId="0" applyNumberFormat="1" applyBorder="1"/>
    <xf numFmtId="10" fontId="0" fillId="0" borderId="0" xfId="1" applyNumberFormat="1" applyFont="1"/>
    <xf numFmtId="0" fontId="0" fillId="0" borderId="10" xfId="0" applyNumberFormat="1" applyBorder="1"/>
    <xf numFmtId="0" fontId="0" fillId="0" borderId="11" xfId="0" applyNumberFormat="1" applyBorder="1"/>
    <xf numFmtId="0" fontId="0" fillId="0" borderId="17" xfId="0" applyBorder="1"/>
    <xf numFmtId="0" fontId="0" fillId="0" borderId="9" xfId="0" applyBorder="1"/>
    <xf numFmtId="0" fontId="0" fillId="0" borderId="0" xfId="0" applyBorder="1"/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10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7B79-9E07-47A8-9E2B-3D5FB3E143BF}">
  <dimension ref="B1:K129"/>
  <sheetViews>
    <sheetView tabSelected="1" zoomScale="85" zoomScaleNormal="85" workbookViewId="0">
      <selection activeCell="M12" sqref="M12"/>
    </sheetView>
  </sheetViews>
  <sheetFormatPr baseColWidth="10" defaultRowHeight="15" x14ac:dyDescent="0.25"/>
  <cols>
    <col min="1" max="1" width="3.5703125" customWidth="1"/>
    <col min="2" max="2" width="24.7109375" customWidth="1"/>
    <col min="3" max="4" width="15.5703125" bestFit="1" customWidth="1"/>
    <col min="5" max="5" width="12.5703125" bestFit="1" customWidth="1"/>
    <col min="6" max="7" width="17.7109375" bestFit="1" customWidth="1"/>
    <col min="8" max="8" width="18.42578125" bestFit="1" customWidth="1"/>
    <col min="9" max="9" width="17.28515625" bestFit="1" customWidth="1"/>
    <col min="10" max="12" width="12.5703125" bestFit="1" customWidth="1"/>
  </cols>
  <sheetData>
    <row r="1" spans="2:11" ht="20.25" customHeight="1" thickBot="1" x14ac:dyDescent="0.3"/>
    <row r="2" spans="2:11" ht="46.5" customHeight="1" thickBot="1" x14ac:dyDescent="0.3">
      <c r="B2" s="27" t="s">
        <v>27</v>
      </c>
      <c r="C2" s="28"/>
      <c r="D2" s="28"/>
      <c r="E2" s="28"/>
      <c r="F2" s="28"/>
      <c r="G2" s="29"/>
      <c r="H2" s="10"/>
    </row>
    <row r="3" spans="2:11" x14ac:dyDescent="0.25">
      <c r="B3" s="11"/>
      <c r="C3" s="11"/>
      <c r="D3" s="11"/>
      <c r="E3" s="11"/>
      <c r="F3" s="11"/>
      <c r="G3" s="10"/>
      <c r="H3" s="10"/>
    </row>
    <row r="4" spans="2:11" x14ac:dyDescent="0.25">
      <c r="B4" s="12" t="s">
        <v>10</v>
      </c>
      <c r="C4" s="12"/>
      <c r="D4" s="12"/>
      <c r="E4" s="12"/>
      <c r="F4" s="12"/>
      <c r="G4" s="12"/>
      <c r="H4" s="12"/>
    </row>
    <row r="5" spans="2:11" x14ac:dyDescent="0.25">
      <c r="B5" s="12" t="s">
        <v>11</v>
      </c>
      <c r="C5" s="12"/>
      <c r="D5" s="12"/>
      <c r="E5" s="12"/>
      <c r="F5" s="12"/>
      <c r="G5" s="10"/>
    </row>
    <row r="6" spans="2:11" ht="15.75" thickBot="1" x14ac:dyDescent="0.3">
      <c r="D6" s="21"/>
      <c r="E6" s="21"/>
      <c r="G6" s="21"/>
      <c r="H6" s="21"/>
      <c r="J6" s="21"/>
      <c r="K6" s="21"/>
    </row>
    <row r="7" spans="2:11" x14ac:dyDescent="0.25">
      <c r="B7" s="1" t="s">
        <v>0</v>
      </c>
      <c r="C7" s="2" t="s">
        <v>16</v>
      </c>
      <c r="D7" s="2" t="s">
        <v>18</v>
      </c>
      <c r="E7" s="2" t="s">
        <v>19</v>
      </c>
      <c r="F7" s="3" t="s">
        <v>1</v>
      </c>
      <c r="J7" s="21"/>
      <c r="K7" s="21"/>
    </row>
    <row r="8" spans="2:11" x14ac:dyDescent="0.25">
      <c r="B8" s="4" t="s">
        <v>13</v>
      </c>
      <c r="C8" s="15">
        <v>878</v>
      </c>
      <c r="D8" s="15">
        <v>194</v>
      </c>
      <c r="E8" s="15">
        <v>120</v>
      </c>
      <c r="F8" s="16">
        <v>1192</v>
      </c>
      <c r="J8" s="21"/>
      <c r="K8" s="21"/>
    </row>
    <row r="9" spans="2:11" x14ac:dyDescent="0.25">
      <c r="B9" s="5" t="s">
        <v>2</v>
      </c>
      <c r="C9" s="17">
        <v>37</v>
      </c>
      <c r="D9" s="17">
        <v>8</v>
      </c>
      <c r="E9" s="17"/>
      <c r="F9" s="18">
        <v>45</v>
      </c>
      <c r="J9" s="21"/>
      <c r="K9" s="21"/>
    </row>
    <row r="10" spans="2:11" x14ac:dyDescent="0.25">
      <c r="B10" s="6" t="s">
        <v>3</v>
      </c>
      <c r="C10" s="19">
        <v>4</v>
      </c>
      <c r="D10" s="19"/>
      <c r="E10" s="19"/>
      <c r="F10" s="20">
        <v>4</v>
      </c>
      <c r="J10" s="21"/>
      <c r="K10" s="21"/>
    </row>
    <row r="11" spans="2:11" x14ac:dyDescent="0.25">
      <c r="B11" s="6" t="s">
        <v>4</v>
      </c>
      <c r="C11" s="19">
        <v>4</v>
      </c>
      <c r="D11" s="19"/>
      <c r="E11" s="19"/>
      <c r="F11" s="20">
        <v>4</v>
      </c>
      <c r="J11" s="21"/>
      <c r="K11" s="21"/>
    </row>
    <row r="12" spans="2:11" x14ac:dyDescent="0.25">
      <c r="B12" s="6" t="s">
        <v>14</v>
      </c>
      <c r="C12" s="19">
        <v>29</v>
      </c>
      <c r="D12" s="19">
        <v>8</v>
      </c>
      <c r="E12" s="19"/>
      <c r="F12" s="20">
        <v>37</v>
      </c>
      <c r="J12" s="21"/>
      <c r="K12" s="21"/>
    </row>
    <row r="13" spans="2:11" x14ac:dyDescent="0.25">
      <c r="B13" s="5" t="s">
        <v>6</v>
      </c>
      <c r="C13" s="17">
        <v>34</v>
      </c>
      <c r="D13" s="17">
        <v>6</v>
      </c>
      <c r="E13" s="17">
        <v>2</v>
      </c>
      <c r="F13" s="18">
        <v>42</v>
      </c>
      <c r="J13" s="21"/>
      <c r="K13" s="21"/>
    </row>
    <row r="14" spans="2:11" x14ac:dyDescent="0.25">
      <c r="B14" s="6" t="s">
        <v>3</v>
      </c>
      <c r="C14" s="19"/>
      <c r="D14" s="19"/>
      <c r="E14" s="19">
        <v>2</v>
      </c>
      <c r="F14" s="20">
        <v>2</v>
      </c>
      <c r="J14" s="30"/>
      <c r="K14" s="30"/>
    </row>
    <row r="15" spans="2:11" x14ac:dyDescent="0.25">
      <c r="B15" s="6" t="s">
        <v>4</v>
      </c>
      <c r="C15" s="19">
        <v>34</v>
      </c>
      <c r="D15" s="19">
        <v>6</v>
      </c>
      <c r="E15" s="19"/>
      <c r="F15" s="20">
        <v>40</v>
      </c>
    </row>
    <row r="16" spans="2:11" x14ac:dyDescent="0.25">
      <c r="B16" s="5" t="s">
        <v>7</v>
      </c>
      <c r="C16" s="17">
        <v>755</v>
      </c>
      <c r="D16" s="17">
        <v>147</v>
      </c>
      <c r="E16" s="17">
        <v>110</v>
      </c>
      <c r="F16" s="18">
        <v>1012</v>
      </c>
    </row>
    <row r="17" spans="2:6" x14ac:dyDescent="0.25">
      <c r="B17" s="5" t="s">
        <v>5</v>
      </c>
      <c r="C17" s="17">
        <v>52</v>
      </c>
      <c r="D17" s="17">
        <v>33</v>
      </c>
      <c r="E17" s="17">
        <v>8</v>
      </c>
      <c r="F17" s="18">
        <v>93</v>
      </c>
    </row>
    <row r="18" spans="2:6" x14ac:dyDescent="0.25">
      <c r="B18" s="6" t="s">
        <v>3</v>
      </c>
      <c r="C18" s="19">
        <v>22</v>
      </c>
      <c r="D18" s="19">
        <v>27</v>
      </c>
      <c r="E18" s="19">
        <v>5</v>
      </c>
      <c r="F18" s="20">
        <v>54</v>
      </c>
    </row>
    <row r="19" spans="2:6" ht="15.75" thickBot="1" x14ac:dyDescent="0.3">
      <c r="B19" s="6" t="s">
        <v>4</v>
      </c>
      <c r="C19" s="19">
        <v>30</v>
      </c>
      <c r="D19" s="19">
        <v>6</v>
      </c>
      <c r="E19" s="19">
        <v>3</v>
      </c>
      <c r="F19" s="20">
        <v>39</v>
      </c>
    </row>
    <row r="20" spans="2:6" x14ac:dyDescent="0.25">
      <c r="B20" s="24" t="s">
        <v>21</v>
      </c>
      <c r="C20" s="8">
        <f>+C16/C8</f>
        <v>0.85990888382687924</v>
      </c>
      <c r="D20" s="8">
        <f>+D16/D8</f>
        <v>0.75773195876288657</v>
      </c>
      <c r="E20" s="8">
        <f t="shared" ref="E20:F20" si="0">+E16/E8</f>
        <v>0.91666666666666663</v>
      </c>
      <c r="F20" s="13">
        <f t="shared" si="0"/>
        <v>0.84899328859060408</v>
      </c>
    </row>
    <row r="21" spans="2:6" ht="15.75" thickBot="1" x14ac:dyDescent="0.3">
      <c r="B21" s="25" t="s">
        <v>22</v>
      </c>
      <c r="C21" s="9">
        <f>+C16/(C8-C10-C14-C18)</f>
        <v>0.886150234741784</v>
      </c>
      <c r="D21" s="9">
        <f>+D16/(D8-D10-D14-D18)</f>
        <v>0.88023952095808389</v>
      </c>
      <c r="E21" s="9">
        <f t="shared" ref="E21:F21" si="1">+E16/(E8-E10-E14-E18)</f>
        <v>0.97345132743362828</v>
      </c>
      <c r="F21" s="14">
        <f t="shared" si="1"/>
        <v>0.89399293286219084</v>
      </c>
    </row>
    <row r="22" spans="2:6" ht="15.75" thickBot="1" x14ac:dyDescent="0.3"/>
    <row r="23" spans="2:6" x14ac:dyDescent="0.25">
      <c r="B23" s="1" t="s">
        <v>0</v>
      </c>
      <c r="C23" s="2" t="s">
        <v>16</v>
      </c>
      <c r="D23" s="2" t="s">
        <v>18</v>
      </c>
      <c r="E23" s="2" t="s">
        <v>19</v>
      </c>
      <c r="F23" s="3" t="s">
        <v>1</v>
      </c>
    </row>
    <row r="24" spans="2:6" x14ac:dyDescent="0.25">
      <c r="B24" s="4" t="s">
        <v>12</v>
      </c>
      <c r="C24" s="15">
        <v>98</v>
      </c>
      <c r="D24" s="15">
        <v>2188</v>
      </c>
      <c r="E24" s="15">
        <v>3536</v>
      </c>
      <c r="F24" s="16">
        <v>5822</v>
      </c>
    </row>
    <row r="25" spans="2:6" x14ac:dyDescent="0.25">
      <c r="B25" s="5" t="s">
        <v>2</v>
      </c>
      <c r="C25" s="17"/>
      <c r="D25" s="17">
        <v>11</v>
      </c>
      <c r="E25" s="17">
        <v>3</v>
      </c>
      <c r="F25" s="18">
        <v>14</v>
      </c>
    </row>
    <row r="26" spans="2:6" x14ac:dyDescent="0.25">
      <c r="B26" s="6" t="s">
        <v>3</v>
      </c>
      <c r="C26" s="19"/>
      <c r="D26" s="19">
        <v>10</v>
      </c>
      <c r="E26" s="19">
        <v>2</v>
      </c>
      <c r="F26" s="20">
        <v>12</v>
      </c>
    </row>
    <row r="27" spans="2:6" x14ac:dyDescent="0.25">
      <c r="B27" s="6" t="s">
        <v>4</v>
      </c>
      <c r="C27" s="19"/>
      <c r="D27" s="19">
        <v>1</v>
      </c>
      <c r="E27" s="19">
        <v>1</v>
      </c>
      <c r="F27" s="20">
        <v>2</v>
      </c>
    </row>
    <row r="28" spans="2:6" x14ac:dyDescent="0.25">
      <c r="B28" s="5" t="s">
        <v>6</v>
      </c>
      <c r="C28" s="17">
        <v>2</v>
      </c>
      <c r="D28" s="17">
        <v>15</v>
      </c>
      <c r="E28" s="17">
        <v>59</v>
      </c>
      <c r="F28" s="18">
        <v>76</v>
      </c>
    </row>
    <row r="29" spans="2:6" x14ac:dyDescent="0.25">
      <c r="B29" s="6" t="s">
        <v>3</v>
      </c>
      <c r="C29" s="19">
        <v>2</v>
      </c>
      <c r="D29" s="19">
        <v>12</v>
      </c>
      <c r="E29" s="19">
        <v>36</v>
      </c>
      <c r="F29" s="20">
        <v>50</v>
      </c>
    </row>
    <row r="30" spans="2:6" x14ac:dyDescent="0.25">
      <c r="B30" s="6" t="s">
        <v>4</v>
      </c>
      <c r="C30" s="19"/>
      <c r="D30" s="19">
        <v>3</v>
      </c>
      <c r="E30" s="19">
        <v>23</v>
      </c>
      <c r="F30" s="20">
        <v>26</v>
      </c>
    </row>
    <row r="31" spans="2:6" x14ac:dyDescent="0.25">
      <c r="B31" s="5" t="s">
        <v>7</v>
      </c>
      <c r="C31" s="17">
        <v>78</v>
      </c>
      <c r="D31" s="17">
        <v>1824</v>
      </c>
      <c r="E31" s="17">
        <v>2918</v>
      </c>
      <c r="F31" s="18">
        <v>4820</v>
      </c>
    </row>
    <row r="32" spans="2:6" x14ac:dyDescent="0.25">
      <c r="B32" s="5" t="s">
        <v>5</v>
      </c>
      <c r="C32" s="17">
        <v>18</v>
      </c>
      <c r="D32" s="17">
        <v>338</v>
      </c>
      <c r="E32" s="17">
        <v>556</v>
      </c>
      <c r="F32" s="18">
        <v>912</v>
      </c>
    </row>
    <row r="33" spans="2:6" x14ac:dyDescent="0.25">
      <c r="B33" s="6" t="s">
        <v>3</v>
      </c>
      <c r="C33" s="19">
        <v>4</v>
      </c>
      <c r="D33" s="19">
        <v>217</v>
      </c>
      <c r="E33" s="19">
        <v>332</v>
      </c>
      <c r="F33" s="20">
        <v>553</v>
      </c>
    </row>
    <row r="34" spans="2:6" ht="15.75" thickBot="1" x14ac:dyDescent="0.3">
      <c r="B34" s="6" t="s">
        <v>4</v>
      </c>
      <c r="C34" s="19">
        <v>14</v>
      </c>
      <c r="D34" s="19">
        <v>121</v>
      </c>
      <c r="E34" s="19">
        <v>224</v>
      </c>
      <c r="F34" s="20">
        <v>359</v>
      </c>
    </row>
    <row r="35" spans="2:6" x14ac:dyDescent="0.25">
      <c r="B35" s="24" t="s">
        <v>21</v>
      </c>
      <c r="C35" s="8">
        <f>+C31/C24</f>
        <v>0.79591836734693877</v>
      </c>
      <c r="D35" s="8">
        <f>+D31/D24</f>
        <v>0.8336380255941499</v>
      </c>
      <c r="E35" s="8">
        <f t="shared" ref="E35:F35" si="2">+E31/E24</f>
        <v>0.82522624434389136</v>
      </c>
      <c r="F35" s="13">
        <f t="shared" si="2"/>
        <v>0.82789419443490209</v>
      </c>
    </row>
    <row r="36" spans="2:6" ht="15.75" thickBot="1" x14ac:dyDescent="0.3">
      <c r="B36" s="25" t="s">
        <v>22</v>
      </c>
      <c r="C36" s="9">
        <f>+C31/(C24-C26-C29-C33)</f>
        <v>0.84782608695652173</v>
      </c>
      <c r="D36" s="9">
        <f>+D31/(D24-D26-D29-D33)</f>
        <v>0.93586454592098511</v>
      </c>
      <c r="E36" s="9">
        <f t="shared" ref="E36:F36" si="3">+E31/(E24-E26-E29-E33)</f>
        <v>0.9216677195198989</v>
      </c>
      <c r="F36" s="14">
        <f t="shared" si="3"/>
        <v>0.92567697330516607</v>
      </c>
    </row>
    <row r="38" spans="2:6" ht="15.75" thickBot="1" x14ac:dyDescent="0.3"/>
    <row r="39" spans="2:6" x14ac:dyDescent="0.25">
      <c r="B39" s="1" t="s">
        <v>0</v>
      </c>
      <c r="C39" s="2" t="s">
        <v>16</v>
      </c>
      <c r="D39" s="2" t="s">
        <v>18</v>
      </c>
      <c r="E39" s="2" t="s">
        <v>19</v>
      </c>
      <c r="F39" s="3" t="s">
        <v>1</v>
      </c>
    </row>
    <row r="40" spans="2:6" x14ac:dyDescent="0.25">
      <c r="B40" s="4" t="s">
        <v>17</v>
      </c>
      <c r="C40" s="15">
        <v>78</v>
      </c>
      <c r="D40" s="15">
        <v>714</v>
      </c>
      <c r="E40" s="15">
        <v>1140</v>
      </c>
      <c r="F40" s="16">
        <v>1932</v>
      </c>
    </row>
    <row r="41" spans="2:6" x14ac:dyDescent="0.25">
      <c r="B41" s="5" t="s">
        <v>2</v>
      </c>
      <c r="C41" s="17">
        <v>30</v>
      </c>
      <c r="D41" s="17">
        <v>9</v>
      </c>
      <c r="E41" s="17">
        <v>111</v>
      </c>
      <c r="F41" s="18">
        <v>150</v>
      </c>
    </row>
    <row r="42" spans="2:6" x14ac:dyDescent="0.25">
      <c r="B42" s="6" t="s">
        <v>3</v>
      </c>
      <c r="C42" s="19"/>
      <c r="D42" s="19">
        <v>8</v>
      </c>
      <c r="E42" s="19">
        <v>12</v>
      </c>
      <c r="F42" s="20">
        <v>20</v>
      </c>
    </row>
    <row r="43" spans="2:6" x14ac:dyDescent="0.25">
      <c r="B43" s="6" t="s">
        <v>4</v>
      </c>
      <c r="C43" s="19">
        <v>30</v>
      </c>
      <c r="D43" s="19">
        <v>1</v>
      </c>
      <c r="E43" s="19">
        <v>96</v>
      </c>
      <c r="F43" s="20">
        <v>127</v>
      </c>
    </row>
    <row r="44" spans="2:6" x14ac:dyDescent="0.25">
      <c r="B44" s="6" t="s">
        <v>14</v>
      </c>
      <c r="C44" s="19"/>
      <c r="D44" s="19"/>
      <c r="E44" s="19">
        <v>3</v>
      </c>
      <c r="F44" s="20">
        <v>3</v>
      </c>
    </row>
    <row r="45" spans="2:6" x14ac:dyDescent="0.25">
      <c r="B45" s="5" t="s">
        <v>6</v>
      </c>
      <c r="C45" s="17">
        <v>17</v>
      </c>
      <c r="D45" s="17">
        <v>6</v>
      </c>
      <c r="E45" s="17">
        <v>53</v>
      </c>
      <c r="F45" s="18">
        <v>76</v>
      </c>
    </row>
    <row r="46" spans="2:6" x14ac:dyDescent="0.25">
      <c r="B46" s="6" t="s">
        <v>3</v>
      </c>
      <c r="C46" s="19"/>
      <c r="D46" s="19">
        <v>3</v>
      </c>
      <c r="E46" s="19">
        <v>13</v>
      </c>
      <c r="F46" s="20">
        <v>16</v>
      </c>
    </row>
    <row r="47" spans="2:6" x14ac:dyDescent="0.25">
      <c r="B47" s="6" t="s">
        <v>4</v>
      </c>
      <c r="C47" s="19"/>
      <c r="D47" s="19"/>
      <c r="E47" s="19">
        <v>2</v>
      </c>
      <c r="F47" s="20">
        <v>2</v>
      </c>
    </row>
    <row r="48" spans="2:6" x14ac:dyDescent="0.25">
      <c r="B48" s="6" t="s">
        <v>14</v>
      </c>
      <c r="C48" s="19">
        <v>17</v>
      </c>
      <c r="D48" s="19">
        <v>3</v>
      </c>
      <c r="E48" s="19">
        <v>38</v>
      </c>
      <c r="F48" s="20">
        <v>58</v>
      </c>
    </row>
    <row r="49" spans="2:6" x14ac:dyDescent="0.25">
      <c r="B49" s="5" t="s">
        <v>7</v>
      </c>
      <c r="C49" s="17">
        <v>27</v>
      </c>
      <c r="D49" s="17">
        <v>591</v>
      </c>
      <c r="E49" s="17">
        <v>776</v>
      </c>
      <c r="F49" s="18">
        <v>1394</v>
      </c>
    </row>
    <row r="50" spans="2:6" x14ac:dyDescent="0.25">
      <c r="B50" s="5" t="s">
        <v>5</v>
      </c>
      <c r="C50" s="17">
        <v>4</v>
      </c>
      <c r="D50" s="17">
        <v>108</v>
      </c>
      <c r="E50" s="17">
        <v>200</v>
      </c>
      <c r="F50" s="18">
        <v>312</v>
      </c>
    </row>
    <row r="51" spans="2:6" x14ac:dyDescent="0.25">
      <c r="B51" s="6" t="s">
        <v>3</v>
      </c>
      <c r="C51" s="19">
        <v>4</v>
      </c>
      <c r="D51" s="19">
        <v>101</v>
      </c>
      <c r="E51" s="19">
        <v>100</v>
      </c>
      <c r="F51" s="20">
        <v>205</v>
      </c>
    </row>
    <row r="52" spans="2:6" ht="15.75" thickBot="1" x14ac:dyDescent="0.3">
      <c r="B52" s="7" t="s">
        <v>4</v>
      </c>
      <c r="C52" s="22"/>
      <c r="D52" s="22">
        <v>7</v>
      </c>
      <c r="E52" s="22">
        <v>100</v>
      </c>
      <c r="F52" s="23">
        <v>107</v>
      </c>
    </row>
    <row r="53" spans="2:6" x14ac:dyDescent="0.25">
      <c r="B53" s="24" t="s">
        <v>21</v>
      </c>
      <c r="C53" s="8">
        <f>+C49/C40</f>
        <v>0.34615384615384615</v>
      </c>
      <c r="D53" s="8">
        <f t="shared" ref="D53:E53" si="4">+D49/D40</f>
        <v>0.82773109243697474</v>
      </c>
      <c r="E53" s="8">
        <f t="shared" si="4"/>
        <v>0.68070175438596492</v>
      </c>
      <c r="F53" s="13">
        <f>+F49/F40</f>
        <v>0.72153209109730854</v>
      </c>
    </row>
    <row r="54" spans="2:6" ht="15.75" thickBot="1" x14ac:dyDescent="0.3">
      <c r="B54" s="25" t="s">
        <v>22</v>
      </c>
      <c r="C54" s="9">
        <f>+C49/(C40-C42-C46-C51)</f>
        <v>0.36486486486486486</v>
      </c>
      <c r="D54" s="9">
        <f t="shared" ref="D54:E54" si="5">+D49/(D40-D42-D46-D51)</f>
        <v>0.98172757475083061</v>
      </c>
      <c r="E54" s="9">
        <f t="shared" si="5"/>
        <v>0.76453201970443352</v>
      </c>
      <c r="F54" s="14">
        <f>+F49/(F40-F42-F46-F51)</f>
        <v>0.82436428149024243</v>
      </c>
    </row>
    <row r="55" spans="2:6" ht="15.75" thickBot="1" x14ac:dyDescent="0.3"/>
    <row r="56" spans="2:6" x14ac:dyDescent="0.25">
      <c r="B56" s="1" t="s">
        <v>0</v>
      </c>
      <c r="C56" s="2" t="s">
        <v>24</v>
      </c>
      <c r="D56" s="2" t="s">
        <v>18</v>
      </c>
      <c r="E56" s="2" t="s">
        <v>19</v>
      </c>
      <c r="F56" s="3" t="s">
        <v>1</v>
      </c>
    </row>
    <row r="57" spans="2:6" x14ac:dyDescent="0.25">
      <c r="B57" s="4" t="s">
        <v>8</v>
      </c>
      <c r="C57" s="15">
        <v>1452</v>
      </c>
      <c r="D57" s="15">
        <v>2848</v>
      </c>
      <c r="E57" s="15">
        <v>8188</v>
      </c>
      <c r="F57" s="16">
        <v>12488</v>
      </c>
    </row>
    <row r="58" spans="2:6" x14ac:dyDescent="0.25">
      <c r="B58" s="5" t="s">
        <v>2</v>
      </c>
      <c r="C58" s="17">
        <v>2</v>
      </c>
      <c r="D58" s="17">
        <v>35</v>
      </c>
      <c r="E58" s="17">
        <v>1</v>
      </c>
      <c r="F58" s="18">
        <v>38</v>
      </c>
    </row>
    <row r="59" spans="2:6" x14ac:dyDescent="0.25">
      <c r="B59" s="6" t="s">
        <v>3</v>
      </c>
      <c r="C59" s="19"/>
      <c r="D59" s="19">
        <v>2</v>
      </c>
      <c r="E59" s="19"/>
      <c r="F59" s="20">
        <v>2</v>
      </c>
    </row>
    <row r="60" spans="2:6" x14ac:dyDescent="0.25">
      <c r="B60" s="6" t="s">
        <v>4</v>
      </c>
      <c r="C60" s="19">
        <v>2</v>
      </c>
      <c r="D60" s="19">
        <v>33</v>
      </c>
      <c r="E60" s="19">
        <v>1</v>
      </c>
      <c r="F60" s="20">
        <v>36</v>
      </c>
    </row>
    <row r="61" spans="2:6" x14ac:dyDescent="0.25">
      <c r="B61" s="5" t="s">
        <v>6</v>
      </c>
      <c r="C61" s="17">
        <v>18</v>
      </c>
      <c r="D61" s="17">
        <v>103</v>
      </c>
      <c r="E61" s="17">
        <v>867</v>
      </c>
      <c r="F61" s="18">
        <v>988</v>
      </c>
    </row>
    <row r="62" spans="2:6" x14ac:dyDescent="0.25">
      <c r="B62" s="6" t="s">
        <v>3</v>
      </c>
      <c r="C62" s="19">
        <v>8</v>
      </c>
      <c r="D62" s="19">
        <v>69</v>
      </c>
      <c r="E62" s="19">
        <v>183</v>
      </c>
      <c r="F62" s="20">
        <v>260</v>
      </c>
    </row>
    <row r="63" spans="2:6" x14ac:dyDescent="0.25">
      <c r="B63" s="6" t="s">
        <v>4</v>
      </c>
      <c r="C63" s="19">
        <v>10</v>
      </c>
      <c r="D63" s="19">
        <v>34</v>
      </c>
      <c r="E63" s="19">
        <v>684</v>
      </c>
      <c r="F63" s="20">
        <v>728</v>
      </c>
    </row>
    <row r="64" spans="2:6" x14ac:dyDescent="0.25">
      <c r="B64" s="5" t="s">
        <v>7</v>
      </c>
      <c r="C64" s="17">
        <v>836</v>
      </c>
      <c r="D64" s="17">
        <v>1809</v>
      </c>
      <c r="E64" s="17">
        <v>4103</v>
      </c>
      <c r="F64" s="18">
        <v>6748</v>
      </c>
    </row>
    <row r="65" spans="2:6" x14ac:dyDescent="0.25">
      <c r="B65" s="5" t="s">
        <v>5</v>
      </c>
      <c r="C65" s="17">
        <v>596</v>
      </c>
      <c r="D65" s="17">
        <v>901</v>
      </c>
      <c r="E65" s="17">
        <v>3217</v>
      </c>
      <c r="F65" s="18">
        <v>4714</v>
      </c>
    </row>
    <row r="66" spans="2:6" x14ac:dyDescent="0.25">
      <c r="B66" s="6" t="s">
        <v>3</v>
      </c>
      <c r="C66" s="19">
        <v>241</v>
      </c>
      <c r="D66" s="19">
        <v>322</v>
      </c>
      <c r="E66" s="19">
        <v>899</v>
      </c>
      <c r="F66" s="20">
        <v>1462</v>
      </c>
    </row>
    <row r="67" spans="2:6" ht="15.75" thickBot="1" x14ac:dyDescent="0.3">
      <c r="B67" s="6" t="s">
        <v>4</v>
      </c>
      <c r="C67" s="19">
        <v>355</v>
      </c>
      <c r="D67" s="19">
        <v>579</v>
      </c>
      <c r="E67" s="19">
        <v>2318</v>
      </c>
      <c r="F67" s="20">
        <v>3252</v>
      </c>
    </row>
    <row r="68" spans="2:6" x14ac:dyDescent="0.25">
      <c r="B68" s="24" t="s">
        <v>21</v>
      </c>
      <c r="C68" s="8">
        <f>+C64/C57</f>
        <v>0.5757575757575758</v>
      </c>
      <c r="D68" s="8">
        <f>+D64/D57</f>
        <v>0.6351825842696629</v>
      </c>
      <c r="E68" s="8">
        <f t="shared" ref="E68" si="6">+E64/E57</f>
        <v>0.50109916951636546</v>
      </c>
      <c r="F68" s="13">
        <f>+F64/F57</f>
        <v>0.54035874439461884</v>
      </c>
    </row>
    <row r="69" spans="2:6" ht="15.75" thickBot="1" x14ac:dyDescent="0.3">
      <c r="B69" s="25" t="s">
        <v>22</v>
      </c>
      <c r="C69" s="9">
        <f>+C64/(C57-C59-C62-C66)</f>
        <v>0.69492934330839573</v>
      </c>
      <c r="D69" s="9">
        <f>+D64/(D57-D59-D62-D66)</f>
        <v>0.73686354378818741</v>
      </c>
      <c r="E69" s="9">
        <f t="shared" ref="E69" si="7">+E64/(E57-E59-E62-E66)</f>
        <v>0.57739938080495357</v>
      </c>
      <c r="F69" s="14">
        <f>+F64/(F57-F59-F62-F66)</f>
        <v>0.62690449646971391</v>
      </c>
    </row>
    <row r="70" spans="2:6" ht="15.75" thickBot="1" x14ac:dyDescent="0.3"/>
    <row r="71" spans="2:6" x14ac:dyDescent="0.25">
      <c r="B71" s="1" t="s">
        <v>0</v>
      </c>
      <c r="C71" s="2" t="s">
        <v>18</v>
      </c>
      <c r="D71" s="2" t="s">
        <v>19</v>
      </c>
      <c r="E71" s="3" t="s">
        <v>1</v>
      </c>
    </row>
    <row r="72" spans="2:6" x14ac:dyDescent="0.25">
      <c r="B72" s="4" t="s">
        <v>20</v>
      </c>
      <c r="C72" s="15">
        <v>3099</v>
      </c>
      <c r="D72" s="15">
        <v>315</v>
      </c>
      <c r="E72" s="16">
        <v>3414</v>
      </c>
    </row>
    <row r="73" spans="2:6" x14ac:dyDescent="0.25">
      <c r="B73" s="5" t="s">
        <v>2</v>
      </c>
      <c r="C73" s="17">
        <v>246</v>
      </c>
      <c r="D73" s="17">
        <v>26</v>
      </c>
      <c r="E73" s="18">
        <v>272</v>
      </c>
    </row>
    <row r="74" spans="2:6" x14ac:dyDescent="0.25">
      <c r="B74" s="6" t="s">
        <v>3</v>
      </c>
      <c r="C74" s="19">
        <v>237</v>
      </c>
      <c r="D74" s="19">
        <v>26</v>
      </c>
      <c r="E74" s="20">
        <v>263</v>
      </c>
    </row>
    <row r="75" spans="2:6" x14ac:dyDescent="0.25">
      <c r="B75" s="6" t="s">
        <v>4</v>
      </c>
      <c r="C75" s="19">
        <v>9</v>
      </c>
      <c r="D75" s="19"/>
      <c r="E75" s="20">
        <v>9</v>
      </c>
    </row>
    <row r="76" spans="2:6" x14ac:dyDescent="0.25">
      <c r="B76" s="5" t="s">
        <v>6</v>
      </c>
      <c r="C76" s="17">
        <v>295</v>
      </c>
      <c r="D76" s="17">
        <v>12</v>
      </c>
      <c r="E76" s="18">
        <v>307</v>
      </c>
    </row>
    <row r="77" spans="2:6" x14ac:dyDescent="0.25">
      <c r="B77" s="6" t="s">
        <v>3</v>
      </c>
      <c r="C77" s="19">
        <v>137</v>
      </c>
      <c r="D77" s="19">
        <v>8</v>
      </c>
      <c r="E77" s="20">
        <v>145</v>
      </c>
    </row>
    <row r="78" spans="2:6" x14ac:dyDescent="0.25">
      <c r="B78" s="6" t="s">
        <v>4</v>
      </c>
      <c r="C78" s="19">
        <v>158</v>
      </c>
      <c r="D78" s="19">
        <v>4</v>
      </c>
      <c r="E78" s="20">
        <v>162</v>
      </c>
    </row>
    <row r="79" spans="2:6" x14ac:dyDescent="0.25">
      <c r="B79" s="5" t="s">
        <v>7</v>
      </c>
      <c r="C79" s="17">
        <v>1403</v>
      </c>
      <c r="D79" s="17">
        <v>176</v>
      </c>
      <c r="E79" s="18">
        <v>1579</v>
      </c>
    </row>
    <row r="80" spans="2:6" x14ac:dyDescent="0.25">
      <c r="B80" s="5" t="s">
        <v>5</v>
      </c>
      <c r="C80" s="17">
        <v>1155</v>
      </c>
      <c r="D80" s="17">
        <v>101</v>
      </c>
      <c r="E80" s="18">
        <v>1256</v>
      </c>
    </row>
    <row r="81" spans="2:5" x14ac:dyDescent="0.25">
      <c r="B81" s="6" t="s">
        <v>3</v>
      </c>
      <c r="C81" s="19">
        <v>988</v>
      </c>
      <c r="D81" s="19">
        <v>72</v>
      </c>
      <c r="E81" s="20">
        <v>1060</v>
      </c>
    </row>
    <row r="82" spans="2:5" ht="15.75" thickBot="1" x14ac:dyDescent="0.3">
      <c r="B82" s="6" t="s">
        <v>4</v>
      </c>
      <c r="C82" s="19">
        <v>167</v>
      </c>
      <c r="D82" s="19">
        <v>29</v>
      </c>
      <c r="E82" s="20">
        <v>196</v>
      </c>
    </row>
    <row r="83" spans="2:5" x14ac:dyDescent="0.25">
      <c r="B83" s="24" t="s">
        <v>21</v>
      </c>
      <c r="C83" s="8">
        <f>+C79/C72</f>
        <v>0.4527266860277509</v>
      </c>
      <c r="D83" s="8">
        <f t="shared" ref="D83" si="8">+D79/D72</f>
        <v>0.55873015873015874</v>
      </c>
      <c r="E83" s="13">
        <f>+E79/E72</f>
        <v>0.46250732278851786</v>
      </c>
    </row>
    <row r="84" spans="2:5" ht="15.75" thickBot="1" x14ac:dyDescent="0.3">
      <c r="B84" s="25" t="s">
        <v>22</v>
      </c>
      <c r="C84" s="9">
        <f>+C79/(C72-C74-C77-C81)</f>
        <v>0.80771445020149679</v>
      </c>
      <c r="D84" s="9">
        <f t="shared" ref="D84" si="9">+D79/(D72-D74-D77-D81)</f>
        <v>0.84210526315789469</v>
      </c>
      <c r="E84" s="14">
        <f>+E79/(E72-E74-E77-E81)</f>
        <v>0.81140801644398763</v>
      </c>
    </row>
    <row r="85" spans="2:5" ht="15.75" thickBot="1" x14ac:dyDescent="0.3"/>
    <row r="86" spans="2:5" x14ac:dyDescent="0.25">
      <c r="B86" s="1" t="s">
        <v>0</v>
      </c>
      <c r="C86" s="2" t="s">
        <v>18</v>
      </c>
      <c r="D86" s="3" t="s">
        <v>1</v>
      </c>
    </row>
    <row r="87" spans="2:5" x14ac:dyDescent="0.25">
      <c r="B87" s="4" t="s">
        <v>9</v>
      </c>
      <c r="C87" s="15">
        <v>2273</v>
      </c>
      <c r="D87" s="16">
        <v>2273</v>
      </c>
    </row>
    <row r="88" spans="2:5" x14ac:dyDescent="0.25">
      <c r="B88" s="5" t="s">
        <v>2</v>
      </c>
      <c r="C88" s="17">
        <v>27</v>
      </c>
      <c r="D88" s="18">
        <v>27</v>
      </c>
    </row>
    <row r="89" spans="2:5" x14ac:dyDescent="0.25">
      <c r="B89" s="6" t="s">
        <v>3</v>
      </c>
      <c r="C89" s="19">
        <v>26</v>
      </c>
      <c r="D89" s="20">
        <v>26</v>
      </c>
    </row>
    <row r="90" spans="2:5" x14ac:dyDescent="0.25">
      <c r="B90" s="6" t="s">
        <v>4</v>
      </c>
      <c r="C90" s="19">
        <v>1</v>
      </c>
      <c r="D90" s="20">
        <v>1</v>
      </c>
    </row>
    <row r="91" spans="2:5" x14ac:dyDescent="0.25">
      <c r="B91" s="5" t="s">
        <v>6</v>
      </c>
      <c r="C91" s="17">
        <v>78</v>
      </c>
      <c r="D91" s="18">
        <v>78</v>
      </c>
    </row>
    <row r="92" spans="2:5" x14ac:dyDescent="0.25">
      <c r="B92" s="6" t="s">
        <v>3</v>
      </c>
      <c r="C92" s="19">
        <v>50</v>
      </c>
      <c r="D92" s="20">
        <v>50</v>
      </c>
    </row>
    <row r="93" spans="2:5" x14ac:dyDescent="0.25">
      <c r="B93" s="6" t="s">
        <v>4</v>
      </c>
      <c r="C93" s="19">
        <v>28</v>
      </c>
      <c r="D93" s="20">
        <v>28</v>
      </c>
    </row>
    <row r="94" spans="2:5" x14ac:dyDescent="0.25">
      <c r="B94" s="5" t="s">
        <v>7</v>
      </c>
      <c r="C94" s="17">
        <v>1109</v>
      </c>
      <c r="D94" s="18">
        <v>1109</v>
      </c>
    </row>
    <row r="95" spans="2:5" x14ac:dyDescent="0.25">
      <c r="B95" s="5" t="s">
        <v>5</v>
      </c>
      <c r="C95" s="17">
        <v>1059</v>
      </c>
      <c r="D95" s="18">
        <v>1059</v>
      </c>
    </row>
    <row r="96" spans="2:5" x14ac:dyDescent="0.25">
      <c r="B96" s="6" t="s">
        <v>3</v>
      </c>
      <c r="C96" s="19">
        <v>835</v>
      </c>
      <c r="D96" s="20">
        <v>835</v>
      </c>
    </row>
    <row r="97" spans="2:4" x14ac:dyDescent="0.25">
      <c r="B97" s="6" t="s">
        <v>4</v>
      </c>
      <c r="C97" s="19">
        <v>223</v>
      </c>
      <c r="D97" s="20">
        <v>223</v>
      </c>
    </row>
    <row r="98" spans="2:4" ht="15.75" thickBot="1" x14ac:dyDescent="0.3">
      <c r="B98" s="6" t="s">
        <v>14</v>
      </c>
      <c r="C98" s="19">
        <v>1</v>
      </c>
      <c r="D98" s="20">
        <v>1</v>
      </c>
    </row>
    <row r="99" spans="2:4" x14ac:dyDescent="0.25">
      <c r="B99" s="24" t="s">
        <v>21</v>
      </c>
      <c r="C99" s="8">
        <f>+C94/C87</f>
        <v>0.48790145182578093</v>
      </c>
      <c r="D99" s="13">
        <f>+D94/D87</f>
        <v>0.48790145182578093</v>
      </c>
    </row>
    <row r="100" spans="2:4" ht="15.75" thickBot="1" x14ac:dyDescent="0.3">
      <c r="B100" s="25" t="s">
        <v>22</v>
      </c>
      <c r="C100" s="9">
        <f>+C94/(C87-C89-C92-C96)</f>
        <v>0.81424375917767988</v>
      </c>
      <c r="D100" s="14">
        <f>+D94/(D87-D89-D92-D96)</f>
        <v>0.81424375917767988</v>
      </c>
    </row>
    <row r="101" spans="2:4" ht="15.75" thickBot="1" x14ac:dyDescent="0.3"/>
    <row r="102" spans="2:4" x14ac:dyDescent="0.25">
      <c r="B102" s="1" t="s">
        <v>0</v>
      </c>
      <c r="C102" s="2" t="s">
        <v>23</v>
      </c>
      <c r="D102" s="3" t="s">
        <v>1</v>
      </c>
    </row>
    <row r="103" spans="2:4" x14ac:dyDescent="0.25">
      <c r="B103" s="4" t="s">
        <v>15</v>
      </c>
      <c r="C103" s="15">
        <v>995</v>
      </c>
      <c r="D103" s="16">
        <v>995</v>
      </c>
    </row>
    <row r="104" spans="2:4" x14ac:dyDescent="0.25">
      <c r="B104" s="5" t="s">
        <v>2</v>
      </c>
      <c r="C104" s="17">
        <v>58</v>
      </c>
      <c r="D104" s="18">
        <v>58</v>
      </c>
    </row>
    <row r="105" spans="2:4" x14ac:dyDescent="0.25">
      <c r="B105" s="6" t="s">
        <v>3</v>
      </c>
      <c r="C105" s="19">
        <v>2</v>
      </c>
      <c r="D105" s="20">
        <v>2</v>
      </c>
    </row>
    <row r="106" spans="2:4" x14ac:dyDescent="0.25">
      <c r="B106" s="6" t="s">
        <v>4</v>
      </c>
      <c r="C106" s="19">
        <v>54</v>
      </c>
      <c r="D106" s="20">
        <v>54</v>
      </c>
    </row>
    <row r="107" spans="2:4" x14ac:dyDescent="0.25">
      <c r="B107" s="6" t="s">
        <v>14</v>
      </c>
      <c r="C107" s="19">
        <v>2</v>
      </c>
      <c r="D107" s="20">
        <v>2</v>
      </c>
    </row>
    <row r="108" spans="2:4" x14ac:dyDescent="0.25">
      <c r="B108" s="5" t="s">
        <v>6</v>
      </c>
      <c r="C108" s="17">
        <v>62</v>
      </c>
      <c r="D108" s="18">
        <v>62</v>
      </c>
    </row>
    <row r="109" spans="2:4" x14ac:dyDescent="0.25">
      <c r="B109" s="6" t="s">
        <v>3</v>
      </c>
      <c r="C109" s="19">
        <v>12</v>
      </c>
      <c r="D109" s="20">
        <v>12</v>
      </c>
    </row>
    <row r="110" spans="2:4" x14ac:dyDescent="0.25">
      <c r="B110" s="6" t="s">
        <v>4</v>
      </c>
      <c r="C110" s="19">
        <v>50</v>
      </c>
      <c r="D110" s="20">
        <v>50</v>
      </c>
    </row>
    <row r="111" spans="2:4" x14ac:dyDescent="0.25">
      <c r="B111" s="5" t="s">
        <v>7</v>
      </c>
      <c r="C111" s="17">
        <v>524</v>
      </c>
      <c r="D111" s="18">
        <v>524</v>
      </c>
    </row>
    <row r="112" spans="2:4" x14ac:dyDescent="0.25">
      <c r="B112" s="5" t="s">
        <v>5</v>
      </c>
      <c r="C112" s="17">
        <v>351</v>
      </c>
      <c r="D112" s="18">
        <v>351</v>
      </c>
    </row>
    <row r="113" spans="2:4" x14ac:dyDescent="0.25">
      <c r="B113" s="6" t="s">
        <v>3</v>
      </c>
      <c r="C113" s="19">
        <v>103</v>
      </c>
      <c r="D113" s="20">
        <v>103</v>
      </c>
    </row>
    <row r="114" spans="2:4" ht="15.75" thickBot="1" x14ac:dyDescent="0.3">
      <c r="B114" s="6" t="s">
        <v>4</v>
      </c>
      <c r="C114" s="19">
        <v>248</v>
      </c>
      <c r="D114" s="20">
        <v>248</v>
      </c>
    </row>
    <row r="115" spans="2:4" x14ac:dyDescent="0.25">
      <c r="B115" s="24" t="s">
        <v>21</v>
      </c>
      <c r="C115" s="8">
        <f>+C111/C103</f>
        <v>0.52663316582914577</v>
      </c>
      <c r="D115" s="13">
        <f>+D111/D103</f>
        <v>0.52663316582914577</v>
      </c>
    </row>
    <row r="116" spans="2:4" ht="15.75" thickBot="1" x14ac:dyDescent="0.3">
      <c r="B116" s="25" t="s">
        <v>22</v>
      </c>
      <c r="C116" s="9">
        <f>+C111/(C103-C105-C109-C113)</f>
        <v>0.59681093394077445</v>
      </c>
      <c r="D116" s="14">
        <f>+D111/(D103-D105-D109-D113)</f>
        <v>0.59681093394077445</v>
      </c>
    </row>
    <row r="117" spans="2:4" x14ac:dyDescent="0.25">
      <c r="B117" s="26"/>
      <c r="C117" s="21"/>
      <c r="D117" s="21"/>
    </row>
    <row r="118" spans="2:4" x14ac:dyDescent="0.25">
      <c r="B118" s="26"/>
      <c r="C118" s="21"/>
      <c r="D118" s="21"/>
    </row>
    <row r="119" spans="2:4" ht="15.75" thickBot="1" x14ac:dyDescent="0.3">
      <c r="B119" s="26"/>
      <c r="C119" s="21"/>
      <c r="D119" s="21"/>
    </row>
    <row r="120" spans="2:4" x14ac:dyDescent="0.25">
      <c r="B120" s="1" t="s">
        <v>0</v>
      </c>
      <c r="C120" s="2" t="s">
        <v>23</v>
      </c>
      <c r="D120" s="3" t="s">
        <v>1</v>
      </c>
    </row>
    <row r="121" spans="2:4" x14ac:dyDescent="0.25">
      <c r="B121" s="4" t="s">
        <v>25</v>
      </c>
      <c r="C121" s="15">
        <v>40</v>
      </c>
      <c r="D121" s="16">
        <v>40</v>
      </c>
    </row>
    <row r="122" spans="2:4" x14ac:dyDescent="0.25">
      <c r="B122" s="5" t="s">
        <v>7</v>
      </c>
      <c r="C122" s="17">
        <v>6</v>
      </c>
      <c r="D122" s="18">
        <v>6</v>
      </c>
    </row>
    <row r="123" spans="2:4" x14ac:dyDescent="0.25">
      <c r="B123" s="5" t="s">
        <v>5</v>
      </c>
      <c r="C123" s="17">
        <v>2</v>
      </c>
      <c r="D123" s="18">
        <v>2</v>
      </c>
    </row>
    <row r="124" spans="2:4" x14ac:dyDescent="0.25">
      <c r="B124" s="6" t="s">
        <v>4</v>
      </c>
      <c r="C124" s="19">
        <v>1</v>
      </c>
      <c r="D124" s="20">
        <v>1</v>
      </c>
    </row>
    <row r="125" spans="2:4" x14ac:dyDescent="0.25">
      <c r="B125" s="6" t="s">
        <v>3</v>
      </c>
      <c r="C125" s="19">
        <v>1</v>
      </c>
      <c r="D125" s="20">
        <v>1</v>
      </c>
    </row>
    <row r="126" spans="2:4" x14ac:dyDescent="0.25">
      <c r="B126" s="5" t="s">
        <v>26</v>
      </c>
      <c r="C126" s="17">
        <v>32</v>
      </c>
      <c r="D126" s="18">
        <v>32</v>
      </c>
    </row>
    <row r="127" spans="2:4" ht="15.75" thickBot="1" x14ac:dyDescent="0.3">
      <c r="B127" s="6" t="s">
        <v>4</v>
      </c>
      <c r="C127" s="19">
        <v>32</v>
      </c>
      <c r="D127" s="20">
        <v>32</v>
      </c>
    </row>
    <row r="128" spans="2:4" x14ac:dyDescent="0.25">
      <c r="B128" s="24" t="s">
        <v>21</v>
      </c>
      <c r="C128" s="8">
        <f>+C122/C121</f>
        <v>0.15</v>
      </c>
      <c r="D128" s="13">
        <f>+D122/D121</f>
        <v>0.15</v>
      </c>
    </row>
    <row r="129" spans="2:4" ht="15.75" thickBot="1" x14ac:dyDescent="0.3">
      <c r="B129" s="25" t="s">
        <v>22</v>
      </c>
      <c r="C129" s="9">
        <f>+C122/(C121-C125)</f>
        <v>0.15384615384615385</v>
      </c>
      <c r="D129" s="14">
        <f>+D122/(D121-D125)</f>
        <v>0.15384615384615385</v>
      </c>
    </row>
  </sheetData>
  <sortState ref="I6:K13">
    <sortCondition descending="1" ref="J6:J13"/>
  </sortState>
  <mergeCells count="1">
    <mergeCell ref="B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2018</Filtro>
    <Orden xmlns="8cf1b8fd-72df-4c21-8306-a5f720778edf">78</Orden>
    <Formato xmlns="8cf1b8fd-72df-4c21-8306-a5f720778edf">/Style%20Library/Images/xls.svg</Forma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7F047C-A029-41E1-908B-8DB2B8A70F08}"/>
</file>

<file path=customXml/itemProps2.xml><?xml version="1.0" encoding="utf-8"?>
<ds:datastoreItem xmlns:ds="http://schemas.openxmlformats.org/officeDocument/2006/customXml" ds:itemID="{96AC94CF-6422-4669-9E2C-D162204F1F01}"/>
</file>

<file path=customXml/itemProps3.xml><?xml version="1.0" encoding="utf-8"?>
<ds:datastoreItem xmlns:ds="http://schemas.openxmlformats.org/officeDocument/2006/customXml" ds:itemID="{1A053628-BABA-40FB-9D5E-A57AF736B0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Calidad del servicio junio 2018</dc:title>
  <dc:creator>Julian Camilo Villar Chacon</dc:creator>
  <cp:lastModifiedBy>Julian Camilo Villar Chacon</cp:lastModifiedBy>
  <dcterms:created xsi:type="dcterms:W3CDTF">2017-11-30T16:30:56Z</dcterms:created>
  <dcterms:modified xsi:type="dcterms:W3CDTF">2018-08-16T20:52:08Z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